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24435" windowHeight="11505"/>
  </bookViews>
  <sheets>
    <sheet name="Deckblatt" sheetId="4" r:id="rId1"/>
    <sheet name="Anträge " sheetId="1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G55" i="1"/>
  <c r="G56"/>
  <c r="F39"/>
  <c r="G39" s="1"/>
  <c r="P40"/>
  <c r="P39"/>
  <c r="M40"/>
  <c r="M39"/>
  <c r="J40"/>
  <c r="J39"/>
  <c r="G40"/>
  <c r="G32"/>
  <c r="G31"/>
  <c r="P44" l="1"/>
  <c r="M44"/>
  <c r="G44"/>
  <c r="P43"/>
  <c r="M43"/>
  <c r="G43"/>
  <c r="G38"/>
  <c r="G37"/>
  <c r="P35"/>
  <c r="M35"/>
  <c r="J35"/>
  <c r="G35"/>
  <c r="P34"/>
  <c r="M34"/>
  <c r="J34"/>
  <c r="G34"/>
  <c r="O14" l="1"/>
  <c r="P14" s="1"/>
  <c r="L14"/>
  <c r="M14" s="1"/>
  <c r="I14"/>
  <c r="J14" s="1"/>
  <c r="F14"/>
  <c r="G14" s="1"/>
  <c r="P18"/>
  <c r="M18"/>
  <c r="J18"/>
  <c r="G18"/>
  <c r="P24"/>
  <c r="M24"/>
  <c r="J24"/>
  <c r="G24"/>
  <c r="P12" l="1"/>
  <c r="P11"/>
  <c r="M12"/>
  <c r="M11"/>
  <c r="J12"/>
  <c r="J11"/>
  <c r="P23"/>
  <c r="M23"/>
  <c r="J23"/>
  <c r="G12"/>
  <c r="G11"/>
  <c r="G21"/>
  <c r="G20"/>
  <c r="E4"/>
  <c r="E51" s="1"/>
  <c r="H4"/>
  <c r="H51" s="1"/>
  <c r="K4"/>
  <c r="K51" s="1"/>
  <c r="N4"/>
  <c r="N51" s="1"/>
  <c r="G25"/>
  <c r="G26"/>
</calcChain>
</file>

<file path=xl/sharedStrings.xml><?xml version="1.0" encoding="utf-8"?>
<sst xmlns="http://schemas.openxmlformats.org/spreadsheetml/2006/main" count="150" uniqueCount="75">
  <si>
    <t>Zuwendungen für Investitionen</t>
  </si>
  <si>
    <t>aktivierbare Zuwendung</t>
  </si>
  <si>
    <t>Förderung von Kindern in Kita</t>
  </si>
  <si>
    <t>060110</t>
  </si>
  <si>
    <t>€</t>
  </si>
  <si>
    <t>neu</t>
  </si>
  <si>
    <t>Änderung</t>
  </si>
  <si>
    <t>bisher</t>
  </si>
  <si>
    <t>Anmerkung</t>
  </si>
  <si>
    <t>Bezeichnung</t>
  </si>
  <si>
    <t>Konto</t>
  </si>
  <si>
    <t>Zeile</t>
  </si>
  <si>
    <t>Produkt</t>
  </si>
  <si>
    <t>Investitionsplan</t>
  </si>
  <si>
    <t>Sachverständigenkosten</t>
  </si>
  <si>
    <t>sonst. Aufwendungen</t>
  </si>
  <si>
    <t>Die SPD Fraktion beantragt, für die Prüfung, Konzeption und ggf. Gründung einer "Stadtentwicklungsgesellschaft" entsprechende Mittel in den Haushalt 2016 einzustellen.</t>
  </si>
  <si>
    <t>Beteiligungen</t>
  </si>
  <si>
    <t>150400</t>
  </si>
  <si>
    <t>Hallenbad</t>
  </si>
  <si>
    <t>080300</t>
  </si>
  <si>
    <t>diverse</t>
  </si>
  <si>
    <t>Ergebnisplan</t>
  </si>
  <si>
    <t>lfd. Nr.</t>
  </si>
  <si>
    <t>Zuwendungen</t>
  </si>
  <si>
    <t>Auflösung SOPO</t>
  </si>
  <si>
    <t>Die SPD-Fraktion beantragt, die Mittel der Sportpauschale weiterhin nur für investive Maßnahmen einzusetzen.</t>
  </si>
  <si>
    <t>010910</t>
  </si>
  <si>
    <t>Personalaufwendungen</t>
  </si>
  <si>
    <t>Die SPD-Fraktion beantragt, ab dem Haushaltsjahr 2017 den Haushaltsplan nach den Grundsätzen eines kommunalen Bürgerhaushaltes aufzustellen.</t>
  </si>
  <si>
    <t>010810</t>
  </si>
  <si>
    <t>Allgemeines Personalwesen</t>
  </si>
  <si>
    <t>Haushalt, Rechnungswesen, Controlling</t>
  </si>
  <si>
    <r>
      <t xml:space="preserve">Die SPD-Fraktion beantragt, ein Organisationsentwicklungskonzept zu erstellen und eine Fluktuationsanalsyse vorzunehmen.
</t>
    </r>
    <r>
      <rPr>
        <b/>
        <i/>
        <u/>
        <sz val="9"/>
        <color theme="1"/>
        <rFont val="Arial"/>
        <family val="2"/>
      </rPr>
      <t>Vorlagen 10/047/2015 und 10/048/2015</t>
    </r>
  </si>
  <si>
    <t>20.1.A</t>
  </si>
  <si>
    <t>zum Haushaltsplanentwurf 2016</t>
  </si>
  <si>
    <t>Stand:</t>
  </si>
  <si>
    <t>Änderungsanträge</t>
  </si>
  <si>
    <t>Zusammenstellung der Änderungsanträge zum Haushaltsplanentwurf 2016</t>
  </si>
  <si>
    <t>Die kath. Kirchengemeinde St. Chrysanthus und Daria beantragt, den städtischen Zuschuss zur Herrichtung des Außenspielgeländes Hochdahler Str. um den hierfür der Stadt bewilligten hälftigen Landeszuschuss zu erhöhen.</t>
  </si>
  <si>
    <t>030130</t>
  </si>
  <si>
    <t>GGS Don Bosco</t>
  </si>
  <si>
    <t>Transferaufwendungen</t>
  </si>
  <si>
    <t>Zuschüsse für lfd. Zwecke</t>
  </si>
  <si>
    <t>zusätzliche Führungskraft OGS</t>
  </si>
  <si>
    <t>?</t>
  </si>
  <si>
    <t>Defizitausgleich OGS 2014/15</t>
  </si>
  <si>
    <t>auskömmliche Finanzierung</t>
  </si>
  <si>
    <t>additive Gruppe</t>
  </si>
  <si>
    <t>Der SKFM stellt verschiedene Anträge zur Finanzierung der OGS Don Bosco Schule</t>
  </si>
  <si>
    <t>Wirtschaftsförderung</t>
  </si>
  <si>
    <t>Aufw. f. Sach- und Dienstl.</t>
  </si>
  <si>
    <t>Die SPD-Fraktion beantragt, zur Fortentwicklung des Themas "Online-Handel" entsprechende Mittel in den Haushalt 2016 einzustellen.</t>
  </si>
  <si>
    <t>Aufw. f. Sachleist., Werbung</t>
  </si>
  <si>
    <t>040200</t>
  </si>
  <si>
    <t>Musikschule</t>
  </si>
  <si>
    <t>Zuschüsse an Vereine</t>
  </si>
  <si>
    <t>050200</t>
  </si>
  <si>
    <t>Hilfen nach AsylbLG</t>
  </si>
  <si>
    <t>Sach- und Dienstleistung</t>
  </si>
  <si>
    <t>sonst. Dienstleistung</t>
  </si>
  <si>
    <t>Die SPD Fraktion beantragt für die Erstellung eines Integrationskonzeptes 5.000 € bereit zu stellen.</t>
  </si>
  <si>
    <t>120110</t>
  </si>
  <si>
    <t>Bau- und Verwaltung von Verkehrsflächen und -anlagen</t>
  </si>
  <si>
    <t>Straßenunterhaltung</t>
  </si>
  <si>
    <t>Vorlage 66/023/2015/1 Beratung im SUVA 16.02.2016 ohne Ergebnis
Die SPD Fraktion beantragt für die Sanierung von Bürgersteigen 20.000 € bereit zu stellen.</t>
  </si>
  <si>
    <t>011200</t>
  </si>
  <si>
    <t>Grundstücksmanagement</t>
  </si>
  <si>
    <t>Antrag der AWO auf Übernahme des Trägeranteils für das Projekt "Willkommen in Deutschland"</t>
  </si>
  <si>
    <t>Bildung und Teilhabe</t>
  </si>
  <si>
    <t>Der Musikschul e.V. beantragt ab 2017 einen entsprechenden Zuschuss zu gewähren.
Anmerkung der Verw.: Zuschusshöhe ist im Rahmen der Verhandlungen im Laufe 2016 im FA festzulegen</t>
  </si>
  <si>
    <t>Die WLH Fraktion beantragt, die Kosten für die Integration der Flüchtlinge zu ermitteln und in den Haushalt einzustellen.
Anmerkung der Verw.: Maßnahmen sind im Laufe 2016 in den einzelnen FA zu erörtern und zu bepreisen</t>
  </si>
  <si>
    <t>aktualisierte Anlage 2 zur Vorlage 20/022/2016</t>
  </si>
  <si>
    <t>noch zu beschließen, nicht in Änderungsliste enthalten</t>
  </si>
  <si>
    <r>
      <t xml:space="preserve">Fraktionsübergreifender Antrag hinsichtlich der Wiederaufnahme der Planungen für einen Rathausneu-/anbau inkl. Digitalisierungsstrategie
</t>
    </r>
    <r>
      <rPr>
        <b/>
        <i/>
        <u/>
        <sz val="9"/>
        <color theme="1"/>
        <rFont val="Arial"/>
        <family val="2"/>
      </rPr>
      <t>Vorlage 65/018/2016, siehe TOP 3 HFA 1.3.2016</t>
    </r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</si>
</sst>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0"/>
      <color theme="1"/>
      <name val="Arial"/>
      <family val="2"/>
    </font>
    <font>
      <b/>
      <i/>
      <u/>
      <sz val="9"/>
      <color theme="1"/>
      <name val="Arial"/>
      <family val="2"/>
    </font>
    <font>
      <b/>
      <sz val="30"/>
      <color theme="1"/>
      <name val="Arial"/>
      <family val="2"/>
    </font>
    <font>
      <b/>
      <sz val="25"/>
      <color theme="1"/>
      <name val="Arial"/>
      <family val="2"/>
    </font>
    <font>
      <sz val="9"/>
      <color theme="1"/>
      <name val="Arial"/>
      <family val="2"/>
    </font>
    <font>
      <b/>
      <sz val="20"/>
      <color theme="1"/>
      <name val="Arial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3" fillId="0" borderId="0" xfId="0" applyFont="1" applyBorder="1"/>
    <xf numFmtId="164" fontId="3" fillId="0" borderId="4" xfId="0" applyNumberFormat="1" applyFont="1" applyBorder="1"/>
    <xf numFmtId="0" fontId="3" fillId="0" borderId="4" xfId="0" applyFont="1" applyBorder="1"/>
    <xf numFmtId="0" fontId="4" fillId="0" borderId="0" xfId="0" applyFont="1" applyBorder="1"/>
    <xf numFmtId="164" fontId="4" fillId="0" borderId="4" xfId="0" applyNumberFormat="1" applyFont="1" applyBorder="1"/>
    <xf numFmtId="0" fontId="4" fillId="0" borderId="4" xfId="0" applyFont="1" applyBorder="1"/>
    <xf numFmtId="164" fontId="4" fillId="2" borderId="4" xfId="0" applyNumberFormat="1" applyFont="1" applyFill="1" applyBorder="1"/>
    <xf numFmtId="0" fontId="4" fillId="2" borderId="4" xfId="0" applyFont="1" applyFill="1" applyBorder="1"/>
    <xf numFmtId="0" fontId="4" fillId="2" borderId="4" xfId="0" quotePrefix="1" applyFont="1" applyFill="1" applyBorder="1"/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4" fillId="2" borderId="4" xfId="0" quotePrefix="1" applyFont="1" applyFill="1" applyBorder="1" applyAlignment="1">
      <alignment horizontal="left"/>
    </xf>
    <xf numFmtId="0" fontId="4" fillId="0" borderId="4" xfId="0" quotePrefix="1" applyFont="1" applyFill="1" applyBorder="1"/>
    <xf numFmtId="164" fontId="4" fillId="0" borderId="4" xfId="0" applyNumberFormat="1" applyFont="1" applyFill="1" applyBorder="1"/>
    <xf numFmtId="0" fontId="4" fillId="0" borderId="0" xfId="0" applyFont="1" applyFill="1" applyBorder="1"/>
    <xf numFmtId="0" fontId="10" fillId="0" borderId="0" xfId="0" applyFont="1"/>
    <xf numFmtId="0" fontId="2" fillId="0" borderId="0" xfId="0" applyFont="1"/>
    <xf numFmtId="0" fontId="4" fillId="0" borderId="4" xfId="0" applyFont="1" applyFill="1" applyBorder="1"/>
    <xf numFmtId="0" fontId="3" fillId="0" borderId="6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4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164" fontId="3" fillId="0" borderId="1" xfId="0" applyNumberFormat="1" applyFont="1" applyBorder="1"/>
    <xf numFmtId="164" fontId="11" fillId="0" borderId="1" xfId="0" applyNumberFormat="1" applyFont="1" applyBorder="1"/>
    <xf numFmtId="0" fontId="3" fillId="0" borderId="4" xfId="0" applyFont="1" applyFill="1" applyBorder="1"/>
    <xf numFmtId="164" fontId="3" fillId="0" borderId="4" xfId="0" applyNumberFormat="1" applyFont="1" applyFill="1" applyBorder="1"/>
    <xf numFmtId="0" fontId="3" fillId="0" borderId="0" xfId="0" applyFont="1" applyFill="1" applyBorder="1"/>
    <xf numFmtId="0" fontId="3" fillId="0" borderId="5" xfId="0" applyFont="1" applyBorder="1" applyAlignment="1">
      <alignment horizontal="left" wrapText="1"/>
    </xf>
    <xf numFmtId="164" fontId="11" fillId="0" borderId="4" xfId="0" applyNumberFormat="1" applyFont="1" applyBorder="1"/>
    <xf numFmtId="164" fontId="11" fillId="0" borderId="4" xfId="0" applyNumberFormat="1" applyFont="1" applyFill="1" applyBorder="1"/>
    <xf numFmtId="164" fontId="3" fillId="0" borderId="4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  <xf numFmtId="14" fontId="2" fillId="2" borderId="0" xfId="0" applyNumberFormat="1" applyFont="1" applyFill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6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1" fillId="0" borderId="12" xfId="0" applyFont="1" applyBorder="1" applyAlignment="1">
      <alignment horizontal="center"/>
    </xf>
    <xf numFmtId="164" fontId="4" fillId="2" borderId="14" xfId="0" applyNumberFormat="1" applyFont="1" applyFill="1" applyBorder="1"/>
    <xf numFmtId="164" fontId="4" fillId="0" borderId="14" xfId="0" applyNumberFormat="1" applyFont="1" applyBorder="1"/>
    <xf numFmtId="164" fontId="3" fillId="0" borderId="14" xfId="0" applyNumberFormat="1" applyFont="1" applyBorder="1"/>
    <xf numFmtId="164" fontId="3" fillId="0" borderId="15" xfId="0" applyNumberFormat="1" applyFont="1" applyBorder="1"/>
    <xf numFmtId="164" fontId="4" fillId="0" borderId="14" xfId="0" applyNumberFormat="1" applyFont="1" applyFill="1" applyBorder="1"/>
    <xf numFmtId="164" fontId="3" fillId="0" borderId="14" xfId="0" applyNumberFormat="1" applyFont="1" applyFill="1" applyBorder="1"/>
    <xf numFmtId="0" fontId="2" fillId="0" borderId="16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7" fillId="2" borderId="17" xfId="0" quotePrefix="1" applyFont="1" applyFill="1" applyBorder="1" applyAlignment="1">
      <alignment horizontal="center" vertical="center"/>
    </xf>
    <xf numFmtId="0" fontId="7" fillId="2" borderId="18" xfId="0" quotePrefix="1" applyFont="1" applyFill="1" applyBorder="1" applyAlignment="1">
      <alignment horizontal="center" vertical="center"/>
    </xf>
    <xf numFmtId="0" fontId="7" fillId="2" borderId="19" xfId="0" quotePrefix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164" fontId="4" fillId="2" borderId="20" xfId="0" applyNumberFormat="1" applyFont="1" applyFill="1" applyBorder="1"/>
    <xf numFmtId="164" fontId="4" fillId="0" borderId="20" xfId="0" applyNumberFormat="1" applyFont="1" applyBorder="1"/>
    <xf numFmtId="164" fontId="3" fillId="0" borderId="20" xfId="0" applyNumberFormat="1" applyFont="1" applyBorder="1"/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96;nderungsliste%20zum%20HH%20Entwurf%20Stand%2025.2.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ckblatt"/>
      <sheetName val="Gesamtzusammenstellung"/>
      <sheetName val="Erträge"/>
      <sheetName val="Aufwendungen"/>
      <sheetName val="Investitionstätigkeit"/>
      <sheetName val="Finanzierungstätigkeit"/>
    </sheetNames>
    <sheetDataSet>
      <sheetData sheetId="0"/>
      <sheetData sheetId="1">
        <row r="3">
          <cell r="B3" t="str">
            <v>Veränderung 2016</v>
          </cell>
          <cell r="E3" t="str">
            <v>Veränderung 2017</v>
          </cell>
          <cell r="H3" t="str">
            <v>Veränderung 2018</v>
          </cell>
          <cell r="K3" t="str">
            <v>Veränderung 2019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G24" sqref="G24"/>
    </sheetView>
  </sheetViews>
  <sheetFormatPr baseColWidth="10" defaultRowHeight="14.25"/>
  <cols>
    <col min="1" max="16384" width="11.42578125" style="1"/>
  </cols>
  <sheetData>
    <row r="1" spans="1:10">
      <c r="A1" s="1" t="s">
        <v>34</v>
      </c>
    </row>
    <row r="3" spans="1:10">
      <c r="I3" s="1" t="s">
        <v>72</v>
      </c>
    </row>
    <row r="11" spans="1:10" ht="37.5">
      <c r="A11" s="42" t="s">
        <v>37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10" ht="26.25">
      <c r="A12" s="43" t="s">
        <v>73</v>
      </c>
      <c r="B12" s="43"/>
      <c r="C12" s="43"/>
      <c r="D12" s="43"/>
      <c r="E12" s="43"/>
      <c r="F12" s="43"/>
      <c r="G12" s="43"/>
      <c r="H12" s="43"/>
      <c r="I12" s="43"/>
      <c r="J12" s="43"/>
    </row>
    <row r="13" spans="1:10" ht="30.75">
      <c r="D13" s="22"/>
      <c r="E13" s="22"/>
      <c r="F13" s="22"/>
    </row>
    <row r="14" spans="1:10" ht="37.5">
      <c r="A14" s="42" t="s">
        <v>35</v>
      </c>
      <c r="B14" s="42"/>
      <c r="C14" s="42"/>
      <c r="D14" s="42"/>
      <c r="E14" s="42"/>
      <c r="F14" s="42"/>
      <c r="G14" s="42"/>
      <c r="H14" s="42"/>
      <c r="I14" s="42"/>
      <c r="J14" s="42"/>
    </row>
    <row r="16" spans="1:10" ht="15">
      <c r="D16" s="23" t="s">
        <v>36</v>
      </c>
      <c r="E16" s="41">
        <v>42430</v>
      </c>
    </row>
  </sheetData>
  <mergeCells count="3">
    <mergeCell ref="A11:J11"/>
    <mergeCell ref="A14:J14"/>
    <mergeCell ref="A12:J12"/>
  </mergeCells>
  <printOptions horizontalCentered="1"/>
  <pageMargins left="0.34" right="0.17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6"/>
  <sheetViews>
    <sheetView topLeftCell="A37" workbookViewId="0">
      <selection activeCell="K62" sqref="K62"/>
    </sheetView>
  </sheetViews>
  <sheetFormatPr baseColWidth="10" defaultRowHeight="14.25"/>
  <cols>
    <col min="1" max="1" width="8.5703125" style="1" customWidth="1"/>
    <col min="2" max="2" width="5.7109375" style="1" customWidth="1"/>
    <col min="3" max="3" width="7.7109375" style="1" customWidth="1"/>
    <col min="4" max="4" width="21.28515625" style="1" customWidth="1"/>
    <col min="5" max="16" width="9.85546875" style="1" bestFit="1" customWidth="1"/>
    <col min="17" max="17" width="5.140625" style="1" customWidth="1"/>
    <col min="18" max="18" width="34.7109375" style="1" customWidth="1"/>
    <col min="19" max="16384" width="11.42578125" style="1"/>
  </cols>
  <sheetData>
    <row r="1" spans="1:18" ht="16.5">
      <c r="A1" s="16" t="s">
        <v>38</v>
      </c>
      <c r="B1" s="16"/>
    </row>
    <row r="3" spans="1:18" ht="16.5">
      <c r="A3" s="15" t="s">
        <v>22</v>
      </c>
      <c r="B3" s="15"/>
    </row>
    <row r="4" spans="1:18" ht="15">
      <c r="A4" s="53" t="s">
        <v>12</v>
      </c>
      <c r="B4" s="53" t="s">
        <v>11</v>
      </c>
      <c r="C4" s="53" t="s">
        <v>10</v>
      </c>
      <c r="D4" s="53" t="s">
        <v>9</v>
      </c>
      <c r="E4" s="47" t="str">
        <f>[1]Gesamtzusammenstellung!B3</f>
        <v>Veränderung 2016</v>
      </c>
      <c r="F4" s="48"/>
      <c r="G4" s="49"/>
      <c r="H4" s="47" t="str">
        <f>[1]Gesamtzusammenstellung!E3</f>
        <v>Veränderung 2017</v>
      </c>
      <c r="I4" s="48"/>
      <c r="J4" s="49"/>
      <c r="K4" s="47" t="str">
        <f>[1]Gesamtzusammenstellung!H3</f>
        <v>Veränderung 2018</v>
      </c>
      <c r="L4" s="48"/>
      <c r="M4" s="49"/>
      <c r="N4" s="47" t="str">
        <f>[1]Gesamtzusammenstellung!K3</f>
        <v>Veränderung 2019</v>
      </c>
      <c r="O4" s="48"/>
      <c r="P4" s="66"/>
      <c r="Q4" s="67" t="s">
        <v>23</v>
      </c>
      <c r="R4" s="50" t="s">
        <v>8</v>
      </c>
    </row>
    <row r="5" spans="1:18">
      <c r="A5" s="54"/>
      <c r="B5" s="54"/>
      <c r="C5" s="54"/>
      <c r="D5" s="54"/>
      <c r="E5" s="13" t="s">
        <v>7</v>
      </c>
      <c r="F5" s="14" t="s">
        <v>6</v>
      </c>
      <c r="G5" s="11" t="s">
        <v>5</v>
      </c>
      <c r="H5" s="13" t="s">
        <v>7</v>
      </c>
      <c r="I5" s="14" t="s">
        <v>6</v>
      </c>
      <c r="J5" s="11" t="s">
        <v>5</v>
      </c>
      <c r="K5" s="13" t="s">
        <v>7</v>
      </c>
      <c r="L5" s="14" t="s">
        <v>6</v>
      </c>
      <c r="M5" s="11" t="s">
        <v>5</v>
      </c>
      <c r="N5" s="13" t="s">
        <v>7</v>
      </c>
      <c r="O5" s="14" t="s">
        <v>6</v>
      </c>
      <c r="P5" s="59" t="s">
        <v>5</v>
      </c>
      <c r="Q5" s="68"/>
      <c r="R5" s="51"/>
    </row>
    <row r="6" spans="1:18">
      <c r="A6" s="55"/>
      <c r="B6" s="55"/>
      <c r="C6" s="55"/>
      <c r="D6" s="55"/>
      <c r="E6" s="13" t="s">
        <v>4</v>
      </c>
      <c r="F6" s="12" t="s">
        <v>4</v>
      </c>
      <c r="G6" s="11" t="s">
        <v>4</v>
      </c>
      <c r="H6" s="13" t="s">
        <v>4</v>
      </c>
      <c r="I6" s="12" t="s">
        <v>4</v>
      </c>
      <c r="J6" s="11" t="s">
        <v>4</v>
      </c>
      <c r="K6" s="13" t="s">
        <v>4</v>
      </c>
      <c r="L6" s="12" t="s">
        <v>4</v>
      </c>
      <c r="M6" s="11" t="s">
        <v>4</v>
      </c>
      <c r="N6" s="13" t="s">
        <v>4</v>
      </c>
      <c r="O6" s="12" t="s">
        <v>4</v>
      </c>
      <c r="P6" s="59" t="s">
        <v>4</v>
      </c>
      <c r="Q6" s="69"/>
      <c r="R6" s="52"/>
    </row>
    <row r="7" spans="1:18" s="5" customFormat="1" ht="15" customHeight="1">
      <c r="A7" s="10" t="s">
        <v>30</v>
      </c>
      <c r="B7" s="9"/>
      <c r="C7" s="9"/>
      <c r="D7" s="9" t="s">
        <v>31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60"/>
      <c r="Q7" s="70">
        <v>1</v>
      </c>
      <c r="R7" s="44" t="s">
        <v>33</v>
      </c>
    </row>
    <row r="8" spans="1:18" s="5" customFormat="1" ht="24" customHeight="1">
      <c r="A8" s="7"/>
      <c r="B8" s="7"/>
      <c r="C8" s="7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1"/>
      <c r="Q8" s="71"/>
      <c r="R8" s="45"/>
    </row>
    <row r="9" spans="1:18" s="2" customFormat="1" ht="24" customHeight="1">
      <c r="A9" s="4"/>
      <c r="B9" s="4"/>
      <c r="C9" s="4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62"/>
      <c r="Q9" s="72"/>
      <c r="R9" s="46"/>
    </row>
    <row r="10" spans="1:18" s="5" customFormat="1" ht="15" customHeight="1">
      <c r="A10" s="10" t="s">
        <v>27</v>
      </c>
      <c r="B10" s="9"/>
      <c r="C10" s="9"/>
      <c r="D10" s="9" t="s">
        <v>32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60"/>
      <c r="Q10" s="70">
        <v>2</v>
      </c>
      <c r="R10" s="44" t="s">
        <v>29</v>
      </c>
    </row>
    <row r="11" spans="1:18" s="5" customFormat="1" ht="24" customHeight="1">
      <c r="A11" s="7"/>
      <c r="B11" s="7">
        <v>11</v>
      </c>
      <c r="C11" s="7"/>
      <c r="D11" s="7" t="s">
        <v>28</v>
      </c>
      <c r="E11" s="6">
        <v>302802</v>
      </c>
      <c r="F11" s="6">
        <v>12000</v>
      </c>
      <c r="G11" s="6">
        <f>SUM(E11:F11)</f>
        <v>314802</v>
      </c>
      <c r="H11" s="6">
        <v>287373</v>
      </c>
      <c r="I11" s="6">
        <v>12000</v>
      </c>
      <c r="J11" s="6">
        <f>SUM(H11:I11)</f>
        <v>299373</v>
      </c>
      <c r="K11" s="6">
        <v>294774</v>
      </c>
      <c r="L11" s="6">
        <v>12000</v>
      </c>
      <c r="M11" s="6">
        <f>SUM(K11:L11)</f>
        <v>306774</v>
      </c>
      <c r="N11" s="6">
        <v>302302</v>
      </c>
      <c r="O11" s="6">
        <v>12000</v>
      </c>
      <c r="P11" s="61">
        <f>SUM(N11:O11)</f>
        <v>314302</v>
      </c>
      <c r="Q11" s="71"/>
      <c r="R11" s="45"/>
    </row>
    <row r="12" spans="1:18" s="2" customFormat="1" ht="24" customHeight="1">
      <c r="A12" s="4"/>
      <c r="B12" s="4"/>
      <c r="C12" s="4">
        <v>50</v>
      </c>
      <c r="D12" s="4" t="s">
        <v>21</v>
      </c>
      <c r="E12" s="3">
        <v>302802</v>
      </c>
      <c r="F12" s="3">
        <v>12000</v>
      </c>
      <c r="G12" s="3">
        <f>SUM(E12:F12)</f>
        <v>314802</v>
      </c>
      <c r="H12" s="3">
        <v>287373</v>
      </c>
      <c r="I12" s="3">
        <v>12000</v>
      </c>
      <c r="J12" s="3">
        <f>SUM(H12:I12)</f>
        <v>299373</v>
      </c>
      <c r="K12" s="3">
        <v>294774</v>
      </c>
      <c r="L12" s="3">
        <v>12000</v>
      </c>
      <c r="M12" s="3">
        <f>SUM(K12:L12)</f>
        <v>306774</v>
      </c>
      <c r="N12" s="3">
        <v>302302</v>
      </c>
      <c r="O12" s="3">
        <v>12000</v>
      </c>
      <c r="P12" s="62">
        <f>SUM(N12:O12)</f>
        <v>314302</v>
      </c>
      <c r="Q12" s="72"/>
      <c r="R12" s="46"/>
    </row>
    <row r="13" spans="1:18" s="5" customFormat="1" ht="15" customHeight="1">
      <c r="A13" s="10" t="s">
        <v>40</v>
      </c>
      <c r="B13" s="9"/>
      <c r="C13" s="9"/>
      <c r="D13" s="9" t="s">
        <v>41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60"/>
      <c r="Q13" s="70">
        <v>3</v>
      </c>
      <c r="R13" s="44" t="s">
        <v>49</v>
      </c>
    </row>
    <row r="14" spans="1:18" s="5" customFormat="1" ht="12.75">
      <c r="A14" s="7"/>
      <c r="B14" s="24">
        <v>15</v>
      </c>
      <c r="C14" s="24"/>
      <c r="D14" s="24" t="s">
        <v>42</v>
      </c>
      <c r="E14" s="6">
        <v>289800</v>
      </c>
      <c r="F14" s="6">
        <f>F15+F18</f>
        <v>57250</v>
      </c>
      <c r="G14" s="6">
        <f>SUM(E14:F14)</f>
        <v>347050</v>
      </c>
      <c r="H14" s="6">
        <v>322630</v>
      </c>
      <c r="I14" s="6">
        <f>I15+I18</f>
        <v>57250</v>
      </c>
      <c r="J14" s="6">
        <f>SUM(H14:I14)</f>
        <v>379880</v>
      </c>
      <c r="K14" s="6">
        <v>334920</v>
      </c>
      <c r="L14" s="6">
        <f>L15+L18</f>
        <v>57250</v>
      </c>
      <c r="M14" s="6">
        <f>SUM(K14:L14)</f>
        <v>392170</v>
      </c>
      <c r="N14" s="6">
        <v>353140</v>
      </c>
      <c r="O14" s="6">
        <f>O15+O18</f>
        <v>57250</v>
      </c>
      <c r="P14" s="61">
        <f>SUM(N14:O14)</f>
        <v>410390</v>
      </c>
      <c r="Q14" s="71"/>
      <c r="R14" s="45"/>
    </row>
    <row r="15" spans="1:18" s="5" customFormat="1" ht="12.75">
      <c r="A15" s="7"/>
      <c r="B15" s="24"/>
      <c r="C15" s="4">
        <v>531811</v>
      </c>
      <c r="D15" s="4" t="s">
        <v>43</v>
      </c>
      <c r="E15" s="3">
        <v>289800</v>
      </c>
      <c r="F15" s="3">
        <v>17250</v>
      </c>
      <c r="G15" s="3"/>
      <c r="H15" s="3">
        <v>322630</v>
      </c>
      <c r="I15" s="3">
        <v>17250</v>
      </c>
      <c r="J15" s="3"/>
      <c r="K15" s="3">
        <v>334920</v>
      </c>
      <c r="L15" s="3">
        <v>17250</v>
      </c>
      <c r="M15" s="3"/>
      <c r="N15" s="3">
        <v>353140</v>
      </c>
      <c r="O15" s="3">
        <v>17250</v>
      </c>
      <c r="P15" s="62"/>
      <c r="Q15" s="71"/>
      <c r="R15" s="25" t="s">
        <v>44</v>
      </c>
    </row>
    <row r="16" spans="1:18" s="5" customFormat="1" ht="12.75">
      <c r="A16" s="7"/>
      <c r="B16" s="24"/>
      <c r="C16" s="4">
        <v>531811</v>
      </c>
      <c r="D16" s="4" t="s">
        <v>43</v>
      </c>
      <c r="E16" s="3"/>
      <c r="F16" s="28" t="s">
        <v>45</v>
      </c>
      <c r="G16" s="3"/>
      <c r="H16" s="3"/>
      <c r="I16" s="28" t="s">
        <v>45</v>
      </c>
      <c r="J16" s="3"/>
      <c r="K16" s="3"/>
      <c r="L16" s="28" t="s">
        <v>45</v>
      </c>
      <c r="M16" s="3"/>
      <c r="N16" s="3"/>
      <c r="O16" s="28" t="s">
        <v>45</v>
      </c>
      <c r="P16" s="62"/>
      <c r="Q16" s="71"/>
      <c r="R16" s="26" t="s">
        <v>46</v>
      </c>
    </row>
    <row r="17" spans="1:18" s="5" customFormat="1" ht="12.75">
      <c r="A17" s="7"/>
      <c r="B17" s="24"/>
      <c r="C17" s="4">
        <v>531811</v>
      </c>
      <c r="D17" s="4" t="s">
        <v>43</v>
      </c>
      <c r="E17" s="3"/>
      <c r="F17" s="28" t="s">
        <v>45</v>
      </c>
      <c r="G17" s="3"/>
      <c r="H17" s="3"/>
      <c r="I17" s="28" t="s">
        <v>45</v>
      </c>
      <c r="J17" s="3"/>
      <c r="K17" s="3"/>
      <c r="L17" s="28" t="s">
        <v>45</v>
      </c>
      <c r="M17" s="3"/>
      <c r="N17" s="3"/>
      <c r="O17" s="28" t="s">
        <v>45</v>
      </c>
      <c r="P17" s="62"/>
      <c r="Q17" s="71"/>
      <c r="R17" s="26" t="s">
        <v>47</v>
      </c>
    </row>
    <row r="18" spans="1:18" s="2" customFormat="1" ht="13.5" customHeight="1">
      <c r="A18" s="4"/>
      <c r="B18" s="4"/>
      <c r="C18" s="4">
        <v>531811</v>
      </c>
      <c r="D18" s="4" t="s">
        <v>43</v>
      </c>
      <c r="E18" s="3"/>
      <c r="F18" s="3">
        <v>40000</v>
      </c>
      <c r="G18" s="3">
        <f>E15+F15+F18</f>
        <v>347050</v>
      </c>
      <c r="H18" s="3"/>
      <c r="I18" s="3">
        <v>40000</v>
      </c>
      <c r="J18" s="3">
        <f>H15+I15+I18</f>
        <v>379880</v>
      </c>
      <c r="K18" s="3"/>
      <c r="L18" s="3">
        <v>40000</v>
      </c>
      <c r="M18" s="3">
        <f>K15+L15+L18</f>
        <v>392170</v>
      </c>
      <c r="N18" s="3"/>
      <c r="O18" s="3">
        <v>40000</v>
      </c>
      <c r="P18" s="62">
        <f>N15+O15+O18</f>
        <v>410390</v>
      </c>
      <c r="Q18" s="72"/>
      <c r="R18" s="27" t="s">
        <v>48</v>
      </c>
    </row>
    <row r="19" spans="1:18" s="5" customFormat="1" ht="15" customHeight="1">
      <c r="A19" s="10" t="s">
        <v>20</v>
      </c>
      <c r="B19" s="9"/>
      <c r="C19" s="9"/>
      <c r="D19" s="9" t="s">
        <v>19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60"/>
      <c r="Q19" s="70">
        <v>4</v>
      </c>
      <c r="R19" s="44" t="s">
        <v>26</v>
      </c>
    </row>
    <row r="20" spans="1:18" s="5" customFormat="1" ht="12.75">
      <c r="A20" s="7"/>
      <c r="B20" s="7">
        <v>2</v>
      </c>
      <c r="C20" s="7"/>
      <c r="D20" s="7" t="s">
        <v>24</v>
      </c>
      <c r="E20" s="6">
        <v>82969</v>
      </c>
      <c r="F20" s="6">
        <v>-82969</v>
      </c>
      <c r="G20" s="6">
        <f>SUM(E20:F20)</f>
        <v>0</v>
      </c>
      <c r="H20" s="6"/>
      <c r="I20" s="6"/>
      <c r="J20" s="6"/>
      <c r="K20" s="6"/>
      <c r="L20" s="6"/>
      <c r="M20" s="6"/>
      <c r="N20" s="6"/>
      <c r="O20" s="6"/>
      <c r="P20" s="61"/>
      <c r="Q20" s="71"/>
      <c r="R20" s="45"/>
    </row>
    <row r="21" spans="1:18" s="2" customFormat="1" ht="16.5" customHeight="1">
      <c r="A21" s="4"/>
      <c r="B21" s="4"/>
      <c r="C21" s="4">
        <v>416101</v>
      </c>
      <c r="D21" s="4" t="s">
        <v>25</v>
      </c>
      <c r="E21" s="3">
        <v>82969</v>
      </c>
      <c r="F21" s="3">
        <v>-82969</v>
      </c>
      <c r="G21" s="3">
        <f>SUM(E21:F21)</f>
        <v>0</v>
      </c>
      <c r="H21" s="3"/>
      <c r="I21" s="3"/>
      <c r="J21" s="3"/>
      <c r="K21" s="3"/>
      <c r="L21" s="3"/>
      <c r="M21" s="3"/>
      <c r="N21" s="3"/>
      <c r="O21" s="3"/>
      <c r="P21" s="62"/>
      <c r="Q21" s="72"/>
      <c r="R21" s="46"/>
    </row>
    <row r="22" spans="1:18" s="5" customFormat="1" ht="15" customHeight="1">
      <c r="A22" s="10" t="s">
        <v>18</v>
      </c>
      <c r="B22" s="9"/>
      <c r="C22" s="9"/>
      <c r="D22" s="9" t="s">
        <v>17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60"/>
      <c r="Q22" s="70">
        <v>5</v>
      </c>
      <c r="R22" s="44" t="s">
        <v>16</v>
      </c>
    </row>
    <row r="23" spans="1:18" s="21" customFormat="1" ht="15" customHeight="1">
      <c r="A23" s="19"/>
      <c r="B23" s="7">
        <v>11</v>
      </c>
      <c r="C23" s="7"/>
      <c r="D23" s="7" t="s">
        <v>28</v>
      </c>
      <c r="E23" s="20">
        <v>0</v>
      </c>
      <c r="F23" s="20"/>
      <c r="G23" s="20"/>
      <c r="H23" s="20">
        <v>0</v>
      </c>
      <c r="I23" s="20">
        <v>200000</v>
      </c>
      <c r="J23" s="6">
        <f>SUM(H23:I23)</f>
        <v>200000</v>
      </c>
      <c r="K23" s="20">
        <v>0</v>
      </c>
      <c r="L23" s="20">
        <v>200000</v>
      </c>
      <c r="M23" s="6">
        <f>SUM(K23:L23)</f>
        <v>200000</v>
      </c>
      <c r="N23" s="20">
        <v>0</v>
      </c>
      <c r="O23" s="20">
        <v>200000</v>
      </c>
      <c r="P23" s="61">
        <f>SUM(N23:O23)</f>
        <v>200000</v>
      </c>
      <c r="Q23" s="71"/>
      <c r="R23" s="45"/>
    </row>
    <row r="24" spans="1:18" s="2" customFormat="1" ht="17.25" customHeight="1">
      <c r="A24" s="4"/>
      <c r="B24" s="4"/>
      <c r="C24" s="4">
        <v>50</v>
      </c>
      <c r="D24" s="4" t="s">
        <v>21</v>
      </c>
      <c r="E24" s="3">
        <v>0</v>
      </c>
      <c r="F24" s="3"/>
      <c r="G24" s="3">
        <f>SUM(E24:F24)</f>
        <v>0</v>
      </c>
      <c r="H24" s="3">
        <v>0</v>
      </c>
      <c r="I24" s="3">
        <v>200000</v>
      </c>
      <c r="J24" s="3">
        <f>SUM(H24:I24)</f>
        <v>200000</v>
      </c>
      <c r="K24" s="3">
        <v>0</v>
      </c>
      <c r="L24" s="3">
        <v>200000</v>
      </c>
      <c r="M24" s="3">
        <f>SUM(K24:L24)</f>
        <v>200000</v>
      </c>
      <c r="N24" s="3">
        <v>0</v>
      </c>
      <c r="O24" s="3">
        <v>200000</v>
      </c>
      <c r="P24" s="62">
        <f>SUM(N24:O24)</f>
        <v>200000</v>
      </c>
      <c r="Q24" s="71"/>
      <c r="R24" s="45"/>
    </row>
    <row r="25" spans="1:18" s="5" customFormat="1" ht="17.25" customHeight="1">
      <c r="A25" s="7"/>
      <c r="B25" s="7">
        <v>16</v>
      </c>
      <c r="C25" s="7"/>
      <c r="D25" s="7" t="s">
        <v>15</v>
      </c>
      <c r="E25" s="6">
        <v>182400</v>
      </c>
      <c r="F25" s="6">
        <v>50000</v>
      </c>
      <c r="G25" s="6">
        <f>SUM(E25:F25)</f>
        <v>232400</v>
      </c>
      <c r="H25" s="6"/>
      <c r="I25" s="6"/>
      <c r="J25" s="6"/>
      <c r="K25" s="6"/>
      <c r="L25" s="6"/>
      <c r="M25" s="6"/>
      <c r="N25" s="6"/>
      <c r="O25" s="6"/>
      <c r="P25" s="61"/>
      <c r="Q25" s="71"/>
      <c r="R25" s="45"/>
    </row>
    <row r="26" spans="1:18" s="2" customFormat="1" ht="17.25" customHeight="1">
      <c r="A26" s="4"/>
      <c r="B26" s="4"/>
      <c r="C26" s="4">
        <v>543105</v>
      </c>
      <c r="D26" s="4" t="s">
        <v>14</v>
      </c>
      <c r="E26" s="3">
        <v>0</v>
      </c>
      <c r="F26" s="3">
        <v>50000</v>
      </c>
      <c r="G26" s="3">
        <f>SUM(E26:F26)</f>
        <v>50000</v>
      </c>
      <c r="H26" s="3"/>
      <c r="I26" s="3"/>
      <c r="J26" s="3"/>
      <c r="K26" s="3"/>
      <c r="L26" s="3"/>
      <c r="M26" s="3"/>
      <c r="N26" s="3"/>
      <c r="O26" s="3"/>
      <c r="P26" s="62"/>
      <c r="Q26" s="72"/>
      <c r="R26" s="46"/>
    </row>
    <row r="27" spans="1:18" s="2" customFormat="1" ht="17.25" customHeight="1">
      <c r="A27" s="18">
        <v>150100</v>
      </c>
      <c r="B27" s="9"/>
      <c r="C27" s="9"/>
      <c r="D27" s="9" t="s">
        <v>50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60"/>
      <c r="Q27" s="70">
        <v>6</v>
      </c>
      <c r="R27" s="44" t="s">
        <v>52</v>
      </c>
    </row>
    <row r="28" spans="1:18" s="2" customFormat="1" ht="17.25" customHeight="1">
      <c r="A28" s="29"/>
      <c r="B28" s="7">
        <v>13</v>
      </c>
      <c r="C28" s="7"/>
      <c r="D28" s="7" t="s">
        <v>51</v>
      </c>
      <c r="E28" s="32">
        <v>40000</v>
      </c>
      <c r="F28" s="32">
        <v>5000</v>
      </c>
      <c r="G28" s="32">
        <v>45000</v>
      </c>
      <c r="H28" s="31"/>
      <c r="I28" s="31"/>
      <c r="J28" s="31"/>
      <c r="K28" s="31"/>
      <c r="L28" s="31"/>
      <c r="M28" s="31"/>
      <c r="N28" s="31"/>
      <c r="O28" s="31"/>
      <c r="P28" s="63"/>
      <c r="Q28" s="71"/>
      <c r="R28" s="45"/>
    </row>
    <row r="29" spans="1:18" s="2" customFormat="1" ht="17.25" customHeight="1">
      <c r="A29" s="29"/>
      <c r="B29" s="4"/>
      <c r="C29" s="4">
        <v>528120</v>
      </c>
      <c r="D29" s="30" t="s">
        <v>53</v>
      </c>
      <c r="E29" s="31">
        <v>40000</v>
      </c>
      <c r="F29" s="31">
        <v>5000</v>
      </c>
      <c r="G29" s="31">
        <v>45000</v>
      </c>
      <c r="H29" s="31"/>
      <c r="I29" s="31"/>
      <c r="J29" s="31"/>
      <c r="K29" s="31"/>
      <c r="L29" s="31"/>
      <c r="M29" s="31"/>
      <c r="N29" s="31"/>
      <c r="O29" s="31"/>
      <c r="P29" s="63"/>
      <c r="Q29" s="72"/>
      <c r="R29" s="45"/>
    </row>
    <row r="30" spans="1:18" s="5" customFormat="1" ht="15" customHeight="1">
      <c r="A30" s="10" t="s">
        <v>66</v>
      </c>
      <c r="B30" s="9"/>
      <c r="C30" s="9"/>
      <c r="D30" s="9" t="s">
        <v>67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60"/>
      <c r="Q30" s="70">
        <v>7</v>
      </c>
      <c r="R30" s="44" t="s">
        <v>74</v>
      </c>
    </row>
    <row r="31" spans="1:18" s="5" customFormat="1" ht="31.5" customHeight="1">
      <c r="A31" s="7"/>
      <c r="B31" s="7">
        <v>13</v>
      </c>
      <c r="C31" s="7"/>
      <c r="D31" s="7" t="s">
        <v>59</v>
      </c>
      <c r="E31" s="6">
        <v>426500</v>
      </c>
      <c r="F31" s="40" t="s">
        <v>45</v>
      </c>
      <c r="G31" s="6">
        <f>SUM(E31:F31)</f>
        <v>426500</v>
      </c>
      <c r="H31" s="6"/>
      <c r="I31" s="6"/>
      <c r="J31" s="6"/>
      <c r="K31" s="6"/>
      <c r="L31" s="6"/>
      <c r="M31" s="6"/>
      <c r="N31" s="6"/>
      <c r="O31" s="6"/>
      <c r="P31" s="61"/>
      <c r="Q31" s="71"/>
      <c r="R31" s="45"/>
    </row>
    <row r="32" spans="1:18" s="2" customFormat="1" ht="31.5" customHeight="1">
      <c r="A32" s="4"/>
      <c r="B32" s="4"/>
      <c r="C32" s="33">
        <v>529190</v>
      </c>
      <c r="D32" s="33" t="s">
        <v>60</v>
      </c>
      <c r="E32" s="3">
        <v>2500</v>
      </c>
      <c r="F32" s="39" t="s">
        <v>45</v>
      </c>
      <c r="G32" s="3">
        <f>SUM(E32:F32)</f>
        <v>2500</v>
      </c>
      <c r="H32" s="3"/>
      <c r="I32" s="3"/>
      <c r="J32" s="3"/>
      <c r="K32" s="3"/>
      <c r="L32" s="3"/>
      <c r="M32" s="3"/>
      <c r="N32" s="3"/>
      <c r="O32" s="3"/>
      <c r="P32" s="62"/>
      <c r="Q32" s="72"/>
      <c r="R32" s="46"/>
    </row>
    <row r="33" spans="1:18" s="21" customFormat="1" ht="15" customHeight="1">
      <c r="A33" s="10" t="s">
        <v>54</v>
      </c>
      <c r="B33" s="9"/>
      <c r="C33" s="9"/>
      <c r="D33" s="9" t="s">
        <v>55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60"/>
      <c r="Q33" s="70">
        <v>8</v>
      </c>
      <c r="R33" s="56" t="s">
        <v>70</v>
      </c>
    </row>
    <row r="34" spans="1:18" s="21" customFormat="1" ht="32.25" customHeight="1">
      <c r="A34" s="24"/>
      <c r="B34" s="7">
        <v>15</v>
      </c>
      <c r="C34" s="7"/>
      <c r="D34" s="7" t="s">
        <v>42</v>
      </c>
      <c r="E34" s="20">
        <v>130800</v>
      </c>
      <c r="F34" s="20">
        <v>0</v>
      </c>
      <c r="G34" s="20">
        <f>SUM(E34:F34)</f>
        <v>130800</v>
      </c>
      <c r="H34" s="20">
        <v>0</v>
      </c>
      <c r="I34" s="20">
        <v>150000</v>
      </c>
      <c r="J34" s="20">
        <f>SUM(H34:I34)</f>
        <v>150000</v>
      </c>
      <c r="K34" s="20">
        <v>0</v>
      </c>
      <c r="L34" s="20">
        <v>153750</v>
      </c>
      <c r="M34" s="20">
        <f>SUM(K34:L34)</f>
        <v>153750</v>
      </c>
      <c r="N34" s="20">
        <v>0</v>
      </c>
      <c r="O34" s="20">
        <v>157500</v>
      </c>
      <c r="P34" s="64">
        <f>SUM(N34:O34)</f>
        <v>157500</v>
      </c>
      <c r="Q34" s="71"/>
      <c r="R34" s="57"/>
    </row>
    <row r="35" spans="1:18" s="35" customFormat="1" ht="32.25" customHeight="1">
      <c r="A35" s="33"/>
      <c r="B35" s="33"/>
      <c r="C35" s="33">
        <v>531890</v>
      </c>
      <c r="D35" s="33" t="s">
        <v>56</v>
      </c>
      <c r="E35" s="34">
        <v>130800</v>
      </c>
      <c r="F35" s="34">
        <v>0</v>
      </c>
      <c r="G35" s="34">
        <f>SUM(E35:F35)</f>
        <v>130800</v>
      </c>
      <c r="H35" s="34">
        <v>0</v>
      </c>
      <c r="I35" s="34">
        <v>150000</v>
      </c>
      <c r="J35" s="34">
        <f>SUM(H35:I35)</f>
        <v>150000</v>
      </c>
      <c r="K35" s="34">
        <v>0</v>
      </c>
      <c r="L35" s="34">
        <v>153750</v>
      </c>
      <c r="M35" s="34">
        <f>SUM(K35:L35)</f>
        <v>153750</v>
      </c>
      <c r="N35" s="34">
        <v>0</v>
      </c>
      <c r="O35" s="34">
        <v>157500</v>
      </c>
      <c r="P35" s="65">
        <f>SUM(N35:O35)</f>
        <v>157500</v>
      </c>
      <c r="Q35" s="72"/>
      <c r="R35" s="58"/>
    </row>
    <row r="36" spans="1:18" s="5" customFormat="1" ht="15" customHeight="1">
      <c r="A36" s="10" t="s">
        <v>57</v>
      </c>
      <c r="B36" s="9"/>
      <c r="C36" s="9"/>
      <c r="D36" s="9" t="s">
        <v>58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60"/>
      <c r="Q36" s="70">
        <v>9</v>
      </c>
      <c r="R36" s="44" t="s">
        <v>61</v>
      </c>
    </row>
    <row r="37" spans="1:18" s="5" customFormat="1" ht="17.25" customHeight="1">
      <c r="A37" s="7"/>
      <c r="B37" s="7">
        <v>13</v>
      </c>
      <c r="C37" s="7"/>
      <c r="D37" s="7" t="s">
        <v>59</v>
      </c>
      <c r="E37" s="6">
        <v>10000</v>
      </c>
      <c r="F37" s="20">
        <v>5000</v>
      </c>
      <c r="G37" s="6">
        <f>SUM(E37:F37)</f>
        <v>15000</v>
      </c>
      <c r="H37" s="6"/>
      <c r="I37" s="6"/>
      <c r="J37" s="6"/>
      <c r="K37" s="6"/>
      <c r="L37" s="6"/>
      <c r="M37" s="6"/>
      <c r="N37" s="6"/>
      <c r="O37" s="6"/>
      <c r="P37" s="61"/>
      <c r="Q37" s="71"/>
      <c r="R37" s="45"/>
    </row>
    <row r="38" spans="1:18" s="2" customFormat="1" ht="17.25" customHeight="1">
      <c r="A38" s="4"/>
      <c r="B38" s="4"/>
      <c r="C38" s="33">
        <v>529190</v>
      </c>
      <c r="D38" s="33" t="s">
        <v>60</v>
      </c>
      <c r="E38" s="3">
        <v>10000</v>
      </c>
      <c r="F38" s="34">
        <v>5000</v>
      </c>
      <c r="G38" s="3">
        <f>SUM(E38:F38)</f>
        <v>15000</v>
      </c>
      <c r="H38" s="3"/>
      <c r="I38" s="3"/>
      <c r="J38" s="3"/>
      <c r="K38" s="3"/>
      <c r="L38" s="3"/>
      <c r="M38" s="3"/>
      <c r="N38" s="3"/>
      <c r="O38" s="3"/>
      <c r="P38" s="62"/>
      <c r="Q38" s="72"/>
      <c r="R38" s="46"/>
    </row>
    <row r="39" spans="1:18" s="2" customFormat="1" ht="21" customHeight="1">
      <c r="A39" s="4"/>
      <c r="B39" s="7">
        <v>15</v>
      </c>
      <c r="C39" s="7"/>
      <c r="D39" s="7" t="s">
        <v>42</v>
      </c>
      <c r="E39" s="37">
        <v>6416875</v>
      </c>
      <c r="F39" s="38">
        <f>SUM(F40:F41)</f>
        <v>5000</v>
      </c>
      <c r="G39" s="6">
        <f>SUM(E39:F39)</f>
        <v>6421875</v>
      </c>
      <c r="H39" s="37">
        <v>6828800</v>
      </c>
      <c r="I39" s="37">
        <v>10000</v>
      </c>
      <c r="J39" s="6">
        <f>SUM(H39:I39)</f>
        <v>6838800</v>
      </c>
      <c r="K39" s="37">
        <v>6952025</v>
      </c>
      <c r="L39" s="37">
        <v>10000</v>
      </c>
      <c r="M39" s="6">
        <f>SUM(K39:L39)</f>
        <v>6962025</v>
      </c>
      <c r="N39" s="37">
        <v>7022075</v>
      </c>
      <c r="O39" s="37">
        <v>5000</v>
      </c>
      <c r="P39" s="61">
        <f>SUM(N39:O39)</f>
        <v>7027075</v>
      </c>
      <c r="Q39" s="74">
        <v>10</v>
      </c>
      <c r="R39" s="44" t="s">
        <v>68</v>
      </c>
    </row>
    <row r="40" spans="1:18" s="2" customFormat="1" ht="21" customHeight="1">
      <c r="A40" s="4"/>
      <c r="B40" s="33"/>
      <c r="C40" s="33">
        <v>531890</v>
      </c>
      <c r="D40" s="33" t="s">
        <v>56</v>
      </c>
      <c r="E40" s="3">
        <v>0</v>
      </c>
      <c r="F40" s="34">
        <v>5000</v>
      </c>
      <c r="G40" s="3">
        <f>SUM(E40:F40)</f>
        <v>5000</v>
      </c>
      <c r="H40" s="3">
        <v>0</v>
      </c>
      <c r="I40" s="3">
        <v>10000</v>
      </c>
      <c r="J40" s="3">
        <f>SUM(H40:I40)</f>
        <v>10000</v>
      </c>
      <c r="K40" s="3">
        <v>0</v>
      </c>
      <c r="L40" s="3">
        <v>10000</v>
      </c>
      <c r="M40" s="3">
        <f>SUM(K40:L40)</f>
        <v>10000</v>
      </c>
      <c r="N40" s="3">
        <v>0</v>
      </c>
      <c r="O40" s="3">
        <v>5000</v>
      </c>
      <c r="P40" s="62">
        <f>SUM(N40:O40)</f>
        <v>5000</v>
      </c>
      <c r="Q40" s="75"/>
      <c r="R40" s="46"/>
    </row>
    <row r="41" spans="1:18" s="2" customFormat="1" ht="78" customHeight="1">
      <c r="A41" s="4"/>
      <c r="B41" s="33"/>
      <c r="C41" s="33">
        <v>533929</v>
      </c>
      <c r="D41" s="33" t="s">
        <v>69</v>
      </c>
      <c r="E41" s="3">
        <v>12000</v>
      </c>
      <c r="F41" s="39" t="s">
        <v>45</v>
      </c>
      <c r="G41" s="3">
        <v>12000</v>
      </c>
      <c r="H41" s="3">
        <v>12000</v>
      </c>
      <c r="I41" s="28" t="s">
        <v>45</v>
      </c>
      <c r="J41" s="3">
        <v>12000</v>
      </c>
      <c r="K41" s="3">
        <v>12000</v>
      </c>
      <c r="L41" s="28" t="s">
        <v>45</v>
      </c>
      <c r="M41" s="3">
        <v>12000</v>
      </c>
      <c r="N41" s="3">
        <v>12000</v>
      </c>
      <c r="O41" s="28" t="s">
        <v>45</v>
      </c>
      <c r="P41" s="62">
        <v>12000</v>
      </c>
      <c r="Q41" s="73">
        <v>11</v>
      </c>
      <c r="R41" s="36" t="s">
        <v>71</v>
      </c>
    </row>
    <row r="42" spans="1:18" s="21" customFormat="1" ht="15" customHeight="1">
      <c r="A42" s="10" t="s">
        <v>62</v>
      </c>
      <c r="B42" s="9"/>
      <c r="C42" s="9"/>
      <c r="D42" s="9" t="s">
        <v>63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60"/>
      <c r="Q42" s="70">
        <v>12</v>
      </c>
      <c r="R42" s="44" t="s">
        <v>65</v>
      </c>
    </row>
    <row r="43" spans="1:18" s="21" customFormat="1" ht="26.25" customHeight="1">
      <c r="A43" s="24"/>
      <c r="B43" s="7">
        <v>13</v>
      </c>
      <c r="C43" s="7"/>
      <c r="D43" s="7" t="s">
        <v>59</v>
      </c>
      <c r="E43" s="20">
        <v>1251000</v>
      </c>
      <c r="F43" s="20">
        <v>20000</v>
      </c>
      <c r="G43" s="20">
        <f>SUM(E43:F43)</f>
        <v>1271000</v>
      </c>
      <c r="H43" s="20"/>
      <c r="I43" s="20"/>
      <c r="J43" s="20"/>
      <c r="K43" s="20"/>
      <c r="L43" s="20"/>
      <c r="M43" s="20">
        <f>SUM(K43:L43)</f>
        <v>0</v>
      </c>
      <c r="N43" s="20"/>
      <c r="O43" s="20"/>
      <c r="P43" s="64">
        <f>SUM(N43:O43)</f>
        <v>0</v>
      </c>
      <c r="Q43" s="71"/>
      <c r="R43" s="45"/>
    </row>
    <row r="44" spans="1:18" s="35" customFormat="1" ht="26.25" customHeight="1">
      <c r="A44" s="33"/>
      <c r="B44" s="33"/>
      <c r="C44" s="33">
        <v>521221</v>
      </c>
      <c r="D44" s="33" t="s">
        <v>64</v>
      </c>
      <c r="E44" s="34">
        <v>45000</v>
      </c>
      <c r="F44" s="34">
        <v>20000</v>
      </c>
      <c r="G44" s="34">
        <f>SUM(E44:F44)</f>
        <v>65000</v>
      </c>
      <c r="H44" s="34"/>
      <c r="I44" s="34"/>
      <c r="J44" s="34"/>
      <c r="K44" s="34"/>
      <c r="L44" s="34"/>
      <c r="M44" s="34">
        <f>SUM(K44:L44)</f>
        <v>0</v>
      </c>
      <c r="N44" s="34"/>
      <c r="O44" s="34"/>
      <c r="P44" s="65">
        <f>SUM(N44:O44)</f>
        <v>0</v>
      </c>
      <c r="Q44" s="72"/>
      <c r="R44" s="46"/>
    </row>
    <row r="48" spans="1:18" ht="16.5">
      <c r="A48" s="16" t="s">
        <v>38</v>
      </c>
      <c r="B48" s="16"/>
    </row>
    <row r="50" spans="1:18" ht="16.5">
      <c r="A50" s="15" t="s">
        <v>13</v>
      </c>
      <c r="B50" s="15"/>
      <c r="C50" s="15"/>
      <c r="D50" s="15"/>
      <c r="E50" s="15"/>
    </row>
    <row r="51" spans="1:18" ht="15">
      <c r="A51" s="53" t="s">
        <v>12</v>
      </c>
      <c r="B51" s="53" t="s">
        <v>11</v>
      </c>
      <c r="C51" s="53" t="s">
        <v>10</v>
      </c>
      <c r="D51" s="53" t="s">
        <v>9</v>
      </c>
      <c r="E51" s="47" t="str">
        <f>'Anträge '!E4:G4</f>
        <v>Veränderung 2016</v>
      </c>
      <c r="F51" s="48"/>
      <c r="G51" s="49"/>
      <c r="H51" s="47" t="str">
        <f>'Anträge '!H4:J4</f>
        <v>Veränderung 2017</v>
      </c>
      <c r="I51" s="48"/>
      <c r="J51" s="49"/>
      <c r="K51" s="47" t="str">
        <f>'Anträge '!K4:M4</f>
        <v>Veränderung 2018</v>
      </c>
      <c r="L51" s="48"/>
      <c r="M51" s="49"/>
      <c r="N51" s="47" t="str">
        <f>'Anträge '!N4:P4</f>
        <v>Veränderung 2019</v>
      </c>
      <c r="O51" s="48"/>
      <c r="P51" s="48"/>
      <c r="Q51" s="79" t="s">
        <v>23</v>
      </c>
      <c r="R51" s="50" t="s">
        <v>8</v>
      </c>
    </row>
    <row r="52" spans="1:18">
      <c r="A52" s="54"/>
      <c r="B52" s="54"/>
      <c r="C52" s="54"/>
      <c r="D52" s="54"/>
      <c r="E52" s="13" t="s">
        <v>7</v>
      </c>
      <c r="F52" s="14" t="s">
        <v>6</v>
      </c>
      <c r="G52" s="11" t="s">
        <v>5</v>
      </c>
      <c r="H52" s="13" t="s">
        <v>7</v>
      </c>
      <c r="I52" s="14" t="s">
        <v>6</v>
      </c>
      <c r="J52" s="11" t="s">
        <v>5</v>
      </c>
      <c r="K52" s="13" t="s">
        <v>7</v>
      </c>
      <c r="L52" s="14" t="s">
        <v>6</v>
      </c>
      <c r="M52" s="11" t="s">
        <v>5</v>
      </c>
      <c r="N52" s="13" t="s">
        <v>7</v>
      </c>
      <c r="O52" s="14" t="s">
        <v>6</v>
      </c>
      <c r="P52" s="14" t="s">
        <v>5</v>
      </c>
      <c r="Q52" s="80"/>
      <c r="R52" s="51"/>
    </row>
    <row r="53" spans="1:18">
      <c r="A53" s="55"/>
      <c r="B53" s="55"/>
      <c r="C53" s="55"/>
      <c r="D53" s="55"/>
      <c r="E53" s="13" t="s">
        <v>4</v>
      </c>
      <c r="F53" s="12" t="s">
        <v>4</v>
      </c>
      <c r="G53" s="11" t="s">
        <v>4</v>
      </c>
      <c r="H53" s="13" t="s">
        <v>4</v>
      </c>
      <c r="I53" s="12" t="s">
        <v>4</v>
      </c>
      <c r="J53" s="11" t="s">
        <v>4</v>
      </c>
      <c r="K53" s="13" t="s">
        <v>4</v>
      </c>
      <c r="L53" s="12" t="s">
        <v>4</v>
      </c>
      <c r="M53" s="11" t="s">
        <v>4</v>
      </c>
      <c r="N53" s="13" t="s">
        <v>4</v>
      </c>
      <c r="O53" s="12" t="s">
        <v>4</v>
      </c>
      <c r="P53" s="14" t="s">
        <v>4</v>
      </c>
      <c r="Q53" s="81"/>
      <c r="R53" s="52"/>
    </row>
    <row r="54" spans="1:18" s="5" customFormat="1" ht="15" customHeight="1">
      <c r="A54" s="10" t="s">
        <v>3</v>
      </c>
      <c r="B54" s="9"/>
      <c r="C54" s="9"/>
      <c r="D54" s="9" t="s">
        <v>2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76"/>
      <c r="Q54" s="70">
        <v>13</v>
      </c>
      <c r="R54" s="44" t="s">
        <v>39</v>
      </c>
    </row>
    <row r="55" spans="1:18" s="5" customFormat="1" ht="30.75" customHeight="1">
      <c r="A55" s="7"/>
      <c r="B55" s="7">
        <v>11</v>
      </c>
      <c r="C55" s="7"/>
      <c r="D55" s="7" t="s">
        <v>1</v>
      </c>
      <c r="E55" s="6">
        <v>100000</v>
      </c>
      <c r="F55" s="6">
        <v>31500</v>
      </c>
      <c r="G55" s="6">
        <f>SUM(E55:F55)</f>
        <v>131500</v>
      </c>
      <c r="H55" s="6"/>
      <c r="I55" s="6"/>
      <c r="J55" s="6"/>
      <c r="K55" s="6"/>
      <c r="L55" s="6"/>
      <c r="M55" s="6"/>
      <c r="N55" s="6"/>
      <c r="O55" s="6"/>
      <c r="P55" s="77"/>
      <c r="Q55" s="71"/>
      <c r="R55" s="45"/>
    </row>
    <row r="56" spans="1:18" s="2" customFormat="1" ht="30.75" customHeight="1">
      <c r="A56" s="4"/>
      <c r="B56" s="4"/>
      <c r="C56" s="4">
        <v>781800</v>
      </c>
      <c r="D56" s="17" t="s">
        <v>0</v>
      </c>
      <c r="E56" s="3">
        <v>100000</v>
      </c>
      <c r="F56" s="3">
        <v>31500</v>
      </c>
      <c r="G56" s="3">
        <f>SUM(E56:F56)</f>
        <v>131500</v>
      </c>
      <c r="H56" s="3"/>
      <c r="I56" s="3"/>
      <c r="J56" s="3"/>
      <c r="K56" s="3"/>
      <c r="L56" s="3"/>
      <c r="M56" s="3"/>
      <c r="N56" s="3"/>
      <c r="O56" s="3"/>
      <c r="P56" s="78"/>
      <c r="Q56" s="72"/>
      <c r="R56" s="46"/>
    </row>
  </sheetData>
  <mergeCells count="44">
    <mergeCell ref="R51:R53"/>
    <mergeCell ref="R54:R56"/>
    <mergeCell ref="Q51:Q53"/>
    <mergeCell ref="A51:A53"/>
    <mergeCell ref="B51:B53"/>
    <mergeCell ref="C51:C53"/>
    <mergeCell ref="D51:D53"/>
    <mergeCell ref="Q54:Q56"/>
    <mergeCell ref="Q42:Q44"/>
    <mergeCell ref="E51:G51"/>
    <mergeCell ref="H51:J51"/>
    <mergeCell ref="K51:M51"/>
    <mergeCell ref="N51:P51"/>
    <mergeCell ref="R30:R32"/>
    <mergeCell ref="R39:R40"/>
    <mergeCell ref="R33:R35"/>
    <mergeCell ref="R36:R38"/>
    <mergeCell ref="Q7:Q9"/>
    <mergeCell ref="Q10:Q12"/>
    <mergeCell ref="Q13:Q18"/>
    <mergeCell ref="Q19:Q21"/>
    <mergeCell ref="Q22:Q26"/>
    <mergeCell ref="Q27:Q29"/>
    <mergeCell ref="Q30:Q32"/>
    <mergeCell ref="Q33:Q35"/>
    <mergeCell ref="Q36:Q38"/>
    <mergeCell ref="Q39:Q40"/>
    <mergeCell ref="R27:R29"/>
    <mergeCell ref="E4:G4"/>
    <mergeCell ref="R13:R14"/>
    <mergeCell ref="D4:D6"/>
    <mergeCell ref="R42:R44"/>
    <mergeCell ref="Q4:Q6"/>
    <mergeCell ref="R19:R21"/>
    <mergeCell ref="R10:R12"/>
    <mergeCell ref="R7:R9"/>
    <mergeCell ref="K4:M4"/>
    <mergeCell ref="N4:P4"/>
    <mergeCell ref="R4:R6"/>
    <mergeCell ref="R22:R26"/>
    <mergeCell ref="H4:J4"/>
    <mergeCell ref="A4:A6"/>
    <mergeCell ref="B4:B6"/>
    <mergeCell ref="C4:C6"/>
  </mergeCells>
  <pageMargins left="0.15748031496062992" right="0.15748031496062992" top="0.28999999999999998" bottom="0.39" header="0.17" footer="0.17"/>
  <pageSetup paperSize="9" scale="71" fitToHeight="5" orientation="landscape" r:id="rId1"/>
  <headerFooter>
    <oddFooter>&amp;L20.1.A&amp;CAnlage 2 zur Vorlage 20/022/2016&amp;R&amp;P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Deckblatt</vt:lpstr>
      <vt:lpstr>Anträge 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dabel</dc:creator>
  <cp:lastModifiedBy>dabel</cp:lastModifiedBy>
  <cp:lastPrinted>2016-02-29T15:31:15Z</cp:lastPrinted>
  <dcterms:created xsi:type="dcterms:W3CDTF">2016-02-09T11:32:56Z</dcterms:created>
  <dcterms:modified xsi:type="dcterms:W3CDTF">2016-02-29T15:53:43Z</dcterms:modified>
</cp:coreProperties>
</file>